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00" yWindow="2925" windowWidth="19740" windowHeight="900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<sst xmlns="http://schemas.openxmlformats.org/spreadsheetml/2006/main" count="102" uniqueCount="65">
  <si>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</si>
  <si>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</si>
  <si>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</si>
  <si>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</si>
  <si>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</si>
  <si>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</si>
  <si>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</si>
  <si>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</si>
  <si>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</si>
  <si>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</si>
  <si>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</si>
  <si>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</si>
  <si>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</si>
  <si>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</si>
  <si>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</si>
  <si>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</si>
  <si>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</si>
  <si>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</si>
  <si>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</si>
  <si>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</si>
  <si>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</si>
  <si>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</si>
  <si>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</si>
  <si>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</si>
  <si>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</si>
  <si>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</si>
  <si>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</si>
  <si>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</si>
  <si>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</si>
  <si>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</si>
  <si>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</si>
  <si>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</si>
  <si>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</si>
  <si>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</si>
  <si>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</si>
  <si>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</si>
  <si>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</si>
  <si>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</si>
  <si>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</si>
  <si>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</si>
  <si>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</si>
  <si>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</si>
  <si>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</si>
  <si>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</si>
  <si>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</si>
  <si>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</si>
  <si>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</si>
  <si>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</si>
  <si>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</si>
  <si>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</si>
  <si>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</si>
  <si>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</si>
  <si>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</si>
  <si>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</si>
  <si>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</si>
  <si>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Inglaterra</t>
  </si>
  <si>
    <t>Portugal</t>
  </si>
  <si>
    <t>Angola</t>
  </si>
  <si>
    <t>França</t>
  </si>
  <si>
    <t>Líbano</t>
  </si>
  <si>
    <t>Hungria</t>
  </si>
  <si>
    <t>ARCB WORLD - Junho 2014</t>
  </si>
  <si>
    <t>Italia</t>
  </si>
  <si>
    <t>Argentina</t>
  </si>
  <si>
    <t>Croacia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</si>
</sst>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1.7109375" style="2" bestFit="1" customWidth="1"/>
    <col min="2" max="2" width="17.8515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17.8515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71" t="s">
        <v>61</v>
      </c>
      <c r="B1" s="71"/>
      <c r="C1" s="71"/>
      <c r="D1" s="71"/>
      <c r="E1" s="71"/>
      <c r="F1" s="71"/>
      <c r="G1" s="71"/>
      <c r="H1" s="46"/>
      <c r="I1" s="9"/>
      <c r="J1" s="9"/>
      <c r="K1" s="9"/>
      <c r="L1" s="9"/>
      <c r="M1" s="9"/>
      <c r="N1" s="9"/>
    </row>
    <row r="2" spans="1:14" ht="13.5" customHeight="1" thickBot="1">
      <c r="A2" s="71"/>
      <c r="B2" s="71"/>
      <c r="C2" s="71"/>
      <c r="D2" s="71"/>
      <c r="E2" s="71"/>
      <c r="F2" s="71"/>
      <c r="G2" s="71"/>
      <c r="H2" s="47"/>
      <c r="I2" s="9"/>
      <c r="J2" s="9"/>
      <c r="K2" s="9"/>
      <c r="L2" s="9"/>
      <c r="M2" s="9"/>
      <c r="N2" s="9"/>
    </row>
    <row r="3" spans="1:7" ht="16.5" customHeight="1" thickBot="1">
      <c r="A3" s="68" t="s">
        <v>14</v>
      </c>
      <c r="B3" s="72" t="s">
        <v>1</v>
      </c>
      <c r="C3" s="73"/>
      <c r="D3" s="74"/>
      <c r="E3" s="69">
        <v>41805</v>
      </c>
      <c r="F3" s="70"/>
      <c r="G3" s="70"/>
    </row>
    <row r="4" spans="1:7" ht="15" customHeight="1" thickBot="1">
      <c r="A4" s="68"/>
      <c r="B4" s="75"/>
      <c r="C4" s="76"/>
      <c r="D4" s="77"/>
      <c r="E4" s="70"/>
      <c r="F4" s="70"/>
      <c r="G4" s="70"/>
    </row>
    <row r="5" ht="16.5" thickBot="1"/>
    <row r="6" spans="2:9" ht="24" thickBot="1">
      <c r="B6" s="65" t="s">
        <v>15</v>
      </c>
      <c r="C6" s="66"/>
      <c r="D6" s="66"/>
      <c r="E6" s="66"/>
      <c r="F6" s="67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Inglaterra</v>
      </c>
      <c r="C8" s="12">
        <v>1</v>
      </c>
      <c r="D8" s="13" t="s">
        <v>0</v>
      </c>
      <c r="E8" s="12">
        <v>1</v>
      </c>
      <c r="F8" s="14" t="str">
        <f>Times!A2</f>
        <v>França</v>
      </c>
      <c r="G8" s="31" t="s">
        <v>22</v>
      </c>
      <c r="H8" s="16"/>
      <c r="I8" s="78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79"/>
    </row>
    <row r="10" spans="1:9" ht="18" customHeight="1" thickBot="1">
      <c r="A10" s="10">
        <v>2</v>
      </c>
      <c r="B10" s="21" t="str">
        <f>Times!A3</f>
        <v>Líbano</v>
      </c>
      <c r="C10" s="12">
        <v>0</v>
      </c>
      <c r="D10" s="13" t="s">
        <v>0</v>
      </c>
      <c r="E10" s="12">
        <v>2</v>
      </c>
      <c r="F10" s="14" t="str">
        <f>Times!A4</f>
        <v>Italia</v>
      </c>
      <c r="G10" s="31" t="s">
        <v>23</v>
      </c>
      <c r="H10" s="16"/>
      <c r="I10" s="79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79"/>
    </row>
    <row r="12" spans="1:9" ht="18" customHeight="1" thickBot="1">
      <c r="A12" s="10">
        <v>3</v>
      </c>
      <c r="B12" s="11" t="str">
        <f>Times!A5</f>
        <v>Argentina</v>
      </c>
      <c r="C12" s="12">
        <v>1</v>
      </c>
      <c r="D12" s="13" t="s">
        <v>0</v>
      </c>
      <c r="E12" s="12">
        <v>3</v>
      </c>
      <c r="F12" s="14" t="str">
        <f>Times!A6</f>
        <v>Portugal</v>
      </c>
      <c r="G12" s="31" t="s">
        <v>45</v>
      </c>
      <c r="H12" s="16"/>
      <c r="I12" s="79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79"/>
    </row>
    <row r="14" spans="1:9" ht="18" customHeight="1" thickBot="1">
      <c r="A14" s="49">
        <v>4</v>
      </c>
      <c r="B14" s="21" t="str">
        <f>Times!A7</f>
        <v>Angola</v>
      </c>
      <c r="C14" s="45">
        <v>1</v>
      </c>
      <c r="D14" s="22" t="s">
        <v>0</v>
      </c>
      <c r="E14" s="45">
        <v>1</v>
      </c>
      <c r="F14" s="14" t="str">
        <f>Times!A8</f>
        <v>Croacia</v>
      </c>
      <c r="G14" s="31" t="s">
        <v>46</v>
      </c>
      <c r="H14" s="16"/>
      <c r="I14" s="80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Inglaterra</v>
      </c>
      <c r="C16" s="12">
        <v>1</v>
      </c>
      <c r="D16" s="13" t="s">
        <v>0</v>
      </c>
      <c r="E16" s="12">
        <v>3</v>
      </c>
      <c r="F16" s="14" t="str">
        <f>Times!A9</f>
        <v>Hungria</v>
      </c>
      <c r="G16" s="32" t="s">
        <v>24</v>
      </c>
      <c r="H16" s="16"/>
      <c r="I16" s="78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79"/>
    </row>
    <row r="18" spans="1:9" ht="18" customHeight="1" thickBot="1">
      <c r="A18" s="10">
        <v>6</v>
      </c>
      <c r="B18" s="11" t="str">
        <f>Times!A2</f>
        <v>França</v>
      </c>
      <c r="C18" s="12">
        <v>0</v>
      </c>
      <c r="D18" s="13" t="s">
        <v>0</v>
      </c>
      <c r="E18" s="12">
        <v>0</v>
      </c>
      <c r="F18" s="14" t="str">
        <f>Times!A5</f>
        <v>Argentina</v>
      </c>
      <c r="G18" s="32" t="s">
        <v>25</v>
      </c>
      <c r="H18" s="16"/>
      <c r="I18" s="79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79"/>
    </row>
    <row r="20" spans="1:9" ht="18" customHeight="1" thickBot="1">
      <c r="A20" s="10">
        <v>7</v>
      </c>
      <c r="B20" s="21" t="str">
        <f>Times!A3</f>
        <v>Líbano</v>
      </c>
      <c r="C20" s="12">
        <v>2</v>
      </c>
      <c r="D20" s="13" t="s">
        <v>0</v>
      </c>
      <c r="E20" s="12">
        <v>1</v>
      </c>
      <c r="F20" s="14" t="str">
        <f>Times!A6</f>
        <v>Portugal</v>
      </c>
      <c r="G20" s="32" t="s">
        <v>26</v>
      </c>
      <c r="H20" s="16"/>
      <c r="I20" s="79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79"/>
    </row>
    <row r="22" spans="1:9" ht="18" customHeight="1" thickBot="1">
      <c r="A22" s="10">
        <v>8</v>
      </c>
      <c r="B22" s="11" t="str">
        <f>Times!A4</f>
        <v>Italia</v>
      </c>
      <c r="C22" s="12">
        <v>3</v>
      </c>
      <c r="D22" s="13" t="s">
        <v>0</v>
      </c>
      <c r="E22" s="12">
        <v>0</v>
      </c>
      <c r="F22" s="14" t="str">
        <f>Times!A7</f>
        <v>Angola</v>
      </c>
      <c r="G22" s="32" t="s">
        <v>47</v>
      </c>
      <c r="H22" s="16"/>
      <c r="I22" s="80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Croacia</v>
      </c>
      <c r="C24" s="12">
        <v>1</v>
      </c>
      <c r="D24" s="13" t="s">
        <v>0</v>
      </c>
      <c r="E24" s="12">
        <v>2</v>
      </c>
      <c r="F24" s="14" t="str">
        <f>Times!A9</f>
        <v>Hungria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Inglaterra</v>
      </c>
      <c r="C26" s="45">
        <v>2</v>
      </c>
      <c r="D26" s="22" t="s">
        <v>0</v>
      </c>
      <c r="E26" s="45">
        <v>0</v>
      </c>
      <c r="F26" s="14" t="str">
        <f>Times!A5</f>
        <v>Argentina</v>
      </c>
      <c r="G26" s="34" t="s">
        <v>27</v>
      </c>
      <c r="H26" s="16"/>
      <c r="I26" s="78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79"/>
    </row>
    <row r="28" spans="1:9" ht="18" customHeight="1" thickBot="1">
      <c r="A28" s="10">
        <v>11</v>
      </c>
      <c r="B28" s="21" t="str">
        <f>Times!A2</f>
        <v>França</v>
      </c>
      <c r="C28" s="12">
        <v>0</v>
      </c>
      <c r="D28" s="13" t="s">
        <v>0</v>
      </c>
      <c r="E28" s="12">
        <v>2</v>
      </c>
      <c r="F28" s="14" t="str">
        <f>Times!A6</f>
        <v>Portugal</v>
      </c>
      <c r="G28" s="34" t="s">
        <v>28</v>
      </c>
      <c r="H28" s="16"/>
      <c r="I28" s="79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79"/>
    </row>
    <row r="30" spans="1:9" ht="18" customHeight="1" thickBot="1">
      <c r="A30" s="10">
        <v>12</v>
      </c>
      <c r="B30" s="21" t="str">
        <f>Times!A3</f>
        <v>Líbano</v>
      </c>
      <c r="C30" s="12">
        <v>1</v>
      </c>
      <c r="D30" s="13" t="s">
        <v>0</v>
      </c>
      <c r="E30" s="12">
        <v>0</v>
      </c>
      <c r="F30" s="14" t="str">
        <f>Times!A8</f>
        <v>Croacia</v>
      </c>
      <c r="G30" s="34" t="s">
        <v>29</v>
      </c>
      <c r="H30" s="16"/>
      <c r="I30" s="79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79"/>
    </row>
    <row r="32" spans="1:9" ht="18" customHeight="1" thickBot="1">
      <c r="A32" s="10">
        <v>13</v>
      </c>
      <c r="B32" s="21" t="str">
        <f>Times!A4</f>
        <v>Italia</v>
      </c>
      <c r="C32" s="12">
        <v>2</v>
      </c>
      <c r="D32" s="13" t="s">
        <v>0</v>
      </c>
      <c r="E32" s="12">
        <v>1</v>
      </c>
      <c r="F32" s="14" t="str">
        <f>Times!A9</f>
        <v>Hungria</v>
      </c>
      <c r="G32" s="34" t="s">
        <v>48</v>
      </c>
      <c r="H32" s="16"/>
      <c r="I32" s="80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Inglaterra</v>
      </c>
      <c r="C34" s="12">
        <v>2</v>
      </c>
      <c r="D34" s="13" t="s">
        <v>0</v>
      </c>
      <c r="E34" s="12">
        <v>1</v>
      </c>
      <c r="F34" s="14" t="str">
        <f>Times!A7</f>
        <v>Angola</v>
      </c>
      <c r="G34" s="33" t="s">
        <v>30</v>
      </c>
      <c r="H34" s="16"/>
      <c r="I34" s="78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79"/>
    </row>
    <row r="36" spans="1:9" ht="18" customHeight="1" thickBot="1">
      <c r="A36" s="49">
        <v>15</v>
      </c>
      <c r="B36" s="21" t="str">
        <f>Times!A2</f>
        <v>França</v>
      </c>
      <c r="C36" s="45">
        <v>2</v>
      </c>
      <c r="D36" s="22" t="s">
        <v>0</v>
      </c>
      <c r="E36" s="45">
        <v>0</v>
      </c>
      <c r="F36" s="14" t="str">
        <f>Times!A3</f>
        <v>Líbano</v>
      </c>
      <c r="G36" s="33" t="s">
        <v>31</v>
      </c>
      <c r="H36" s="16"/>
      <c r="I36" s="79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79"/>
    </row>
    <row r="38" spans="1:9" ht="18" customHeight="1" thickBot="1">
      <c r="A38" s="10">
        <v>16</v>
      </c>
      <c r="B38" s="21" t="str">
        <f>Times!A6</f>
        <v>Portugal</v>
      </c>
      <c r="C38" s="12">
        <v>1</v>
      </c>
      <c r="D38" s="13" t="s">
        <v>0</v>
      </c>
      <c r="E38" s="12">
        <v>3</v>
      </c>
      <c r="F38" s="14" t="str">
        <f>Times!A9</f>
        <v>Hungria</v>
      </c>
      <c r="G38" s="33" t="s">
        <v>32</v>
      </c>
      <c r="H38" s="16"/>
      <c r="I38" s="79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79"/>
    </row>
    <row r="40" spans="1:9" ht="18" customHeight="1" thickBot="1">
      <c r="A40" s="10">
        <v>17</v>
      </c>
      <c r="B40" s="21" t="str">
        <f>Times!A4</f>
        <v>Italia</v>
      </c>
      <c r="C40" s="12">
        <v>1</v>
      </c>
      <c r="D40" s="13" t="s">
        <v>0</v>
      </c>
      <c r="E40" s="12">
        <v>1</v>
      </c>
      <c r="F40" s="14" t="str">
        <f>Times!A8</f>
        <v>Croacia</v>
      </c>
      <c r="G40" s="33" t="s">
        <v>49</v>
      </c>
      <c r="H40" s="16"/>
      <c r="I40" s="80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Argentina</v>
      </c>
      <c r="C42" s="45">
        <v>1</v>
      </c>
      <c r="D42" s="22" t="s">
        <v>0</v>
      </c>
      <c r="E42" s="45">
        <v>1</v>
      </c>
      <c r="F42" s="14" t="str">
        <f>Times!A7</f>
        <v>Angola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Inglaterra</v>
      </c>
      <c r="C44" s="12">
        <v>2</v>
      </c>
      <c r="D44" s="13" t="s">
        <v>0</v>
      </c>
      <c r="E44" s="12">
        <v>1</v>
      </c>
      <c r="F44" s="14" t="str">
        <f>Times!A6</f>
        <v>Portugal</v>
      </c>
      <c r="G44" s="50" t="s">
        <v>33</v>
      </c>
      <c r="H44" s="16"/>
      <c r="I44" s="78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79"/>
    </row>
    <row r="46" spans="1:9" ht="18" customHeight="1" thickBot="1">
      <c r="A46" s="10">
        <v>20</v>
      </c>
      <c r="B46" s="21" t="str">
        <f>Times!A3</f>
        <v>Líbano</v>
      </c>
      <c r="C46" s="12">
        <v>0</v>
      </c>
      <c r="D46" s="13" t="s">
        <v>0</v>
      </c>
      <c r="E46" s="12">
        <v>0</v>
      </c>
      <c r="F46" s="14" t="str">
        <f>Times!A5</f>
        <v>Argentina</v>
      </c>
      <c r="G46" s="50" t="s">
        <v>34</v>
      </c>
      <c r="H46" s="16"/>
      <c r="I46" s="79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79"/>
    </row>
    <row r="48" spans="1:9" ht="18" customHeight="1" thickBot="1">
      <c r="A48" s="10">
        <v>21</v>
      </c>
      <c r="B48" s="21" t="str">
        <f>Times!A2</f>
        <v>França</v>
      </c>
      <c r="C48" s="12">
        <v>0</v>
      </c>
      <c r="D48" s="13" t="s">
        <v>0</v>
      </c>
      <c r="E48" s="12">
        <v>1</v>
      </c>
      <c r="F48" s="14" t="str">
        <f>Times!A8</f>
        <v>Croacia</v>
      </c>
      <c r="G48" s="50" t="s">
        <v>35</v>
      </c>
      <c r="H48" s="16"/>
      <c r="I48" s="79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79"/>
    </row>
    <row r="50" spans="1:9" ht="18" customHeight="1" thickBot="1">
      <c r="A50" s="49">
        <v>22</v>
      </c>
      <c r="B50" s="21" t="str">
        <f>Times!A7</f>
        <v>Angola</v>
      </c>
      <c r="C50" s="45">
        <v>1</v>
      </c>
      <c r="D50" s="22" t="s">
        <v>0</v>
      </c>
      <c r="E50" s="45">
        <v>2</v>
      </c>
      <c r="F50" s="14" t="str">
        <f>Times!A9</f>
        <v>Hungria</v>
      </c>
      <c r="G50" s="50" t="s">
        <v>50</v>
      </c>
      <c r="H50" s="16"/>
      <c r="I50" s="80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Italia</v>
      </c>
      <c r="C52" s="12">
        <v>3</v>
      </c>
      <c r="D52" s="13" t="s">
        <v>0</v>
      </c>
      <c r="E52" s="12">
        <v>2</v>
      </c>
      <c r="F52" s="14" t="str">
        <f>Times!A5</f>
        <v>Argentina</v>
      </c>
      <c r="G52" s="52" t="s">
        <v>40</v>
      </c>
      <c r="H52" s="16"/>
      <c r="I52" s="78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79"/>
    </row>
    <row r="54" spans="1:9" ht="18" customHeight="1" thickBot="1">
      <c r="A54" s="10">
        <v>24</v>
      </c>
      <c r="B54" s="11" t="str">
        <f>Times!A1</f>
        <v>Inglaterra</v>
      </c>
      <c r="C54" s="12">
        <v>0</v>
      </c>
      <c r="D54" s="13" t="s">
        <v>0</v>
      </c>
      <c r="E54" s="12">
        <v>1</v>
      </c>
      <c r="F54" s="14" t="str">
        <f>Times!A8</f>
        <v>Croacia</v>
      </c>
      <c r="G54" s="52" t="s">
        <v>36</v>
      </c>
      <c r="H54" s="16"/>
      <c r="I54" s="79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79"/>
    </row>
    <row r="56" spans="1:9" ht="18" customHeight="1" thickBot="1">
      <c r="A56" s="49">
        <v>25</v>
      </c>
      <c r="B56" s="21" t="str">
        <f>Times!A3</f>
        <v>Líbano</v>
      </c>
      <c r="C56" s="45">
        <v>2</v>
      </c>
      <c r="D56" s="22" t="s">
        <v>0</v>
      </c>
      <c r="E56" s="45">
        <v>0</v>
      </c>
      <c r="F56" s="14" t="str">
        <f>Times!A7</f>
        <v>Angola</v>
      </c>
      <c r="G56" s="52" t="s">
        <v>37</v>
      </c>
      <c r="H56" s="16"/>
      <c r="I56" s="79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79"/>
    </row>
    <row r="58" spans="1:9" ht="18" customHeight="1" thickBot="1">
      <c r="A58" s="10">
        <v>26</v>
      </c>
      <c r="B58" s="21" t="str">
        <f>Times!A2</f>
        <v>França</v>
      </c>
      <c r="C58" s="12">
        <v>1</v>
      </c>
      <c r="D58" s="13" t="s">
        <v>0</v>
      </c>
      <c r="E58" s="12">
        <v>1</v>
      </c>
      <c r="F58" s="14" t="str">
        <f>Times!A9</f>
        <v>Hungria</v>
      </c>
      <c r="G58" s="52" t="s">
        <v>51</v>
      </c>
      <c r="H58" s="16"/>
      <c r="I58" s="80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Italia</v>
      </c>
      <c r="C60" s="12">
        <v>0</v>
      </c>
      <c r="D60" s="13" t="s">
        <v>0</v>
      </c>
      <c r="E60" s="12">
        <v>1</v>
      </c>
      <c r="F60" s="14" t="str">
        <f>Times!A6</f>
        <v>Portugal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Inglaterra</v>
      </c>
      <c r="C62" s="12">
        <v>3</v>
      </c>
      <c r="D62" s="13" t="s">
        <v>0</v>
      </c>
      <c r="E62" s="12">
        <v>4</v>
      </c>
      <c r="F62" s="14" t="str">
        <f>Times!A4</f>
        <v>Italia</v>
      </c>
      <c r="G62" s="53" t="s">
        <v>38</v>
      </c>
      <c r="H62" s="16"/>
      <c r="I62" s="78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79"/>
    </row>
    <row r="64" spans="1:9" ht="18" customHeight="1" thickBot="1">
      <c r="A64" s="10">
        <v>29</v>
      </c>
      <c r="B64" s="11" t="str">
        <f>Times!A2</f>
        <v>França</v>
      </c>
      <c r="C64" s="12">
        <v>1</v>
      </c>
      <c r="D64" s="13" t="s">
        <v>0</v>
      </c>
      <c r="E64" s="12">
        <v>2</v>
      </c>
      <c r="F64" s="14" t="str">
        <f>Times!A7</f>
        <v>Angola</v>
      </c>
      <c r="G64" s="53" t="s">
        <v>39</v>
      </c>
      <c r="H64" s="16"/>
      <c r="I64" s="79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79"/>
    </row>
    <row r="66" spans="1:9" ht="18" customHeight="1" thickBot="1">
      <c r="A66" s="10">
        <v>30</v>
      </c>
      <c r="B66" s="21" t="str">
        <f>Times!A5</f>
        <v>Argentina</v>
      </c>
      <c r="C66" s="12">
        <v>0</v>
      </c>
      <c r="D66" s="13" t="s">
        <v>0</v>
      </c>
      <c r="E66" s="12">
        <v>2</v>
      </c>
      <c r="F66" s="14" t="str">
        <f>Times!A9</f>
        <v>Hungria</v>
      </c>
      <c r="G66" s="53" t="s">
        <v>52</v>
      </c>
      <c r="H66" s="16"/>
      <c r="I66" s="79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79"/>
    </row>
    <row r="68" spans="1:9" ht="18" customHeight="1" thickBot="1">
      <c r="A68" s="10">
        <v>31</v>
      </c>
      <c r="B68" s="21" t="str">
        <f>Times!A6</f>
        <v>Portugal</v>
      </c>
      <c r="C68" s="12">
        <v>4</v>
      </c>
      <c r="D68" s="13" t="s">
        <v>0</v>
      </c>
      <c r="E68" s="12">
        <v>5</v>
      </c>
      <c r="F68" s="14" t="str">
        <f>Times!A8</f>
        <v>Croacia</v>
      </c>
      <c r="G68" s="53" t="s">
        <v>53</v>
      </c>
      <c r="H68" s="16"/>
      <c r="I68" s="80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Líbano</v>
      </c>
      <c r="C70" s="12">
        <v>3</v>
      </c>
      <c r="D70" s="13" t="s">
        <v>0</v>
      </c>
      <c r="E70" s="12">
        <v>3</v>
      </c>
      <c r="F70" s="14" t="str">
        <f>Times!A9</f>
        <v>Hungria</v>
      </c>
      <c r="G70" s="27" t="s">
        <v>19</v>
      </c>
      <c r="H70" s="16"/>
      <c r="I70" s="78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79"/>
    </row>
    <row r="72" spans="1:9" ht="18" customHeight="1" thickBot="1">
      <c r="A72" s="10">
        <v>33</v>
      </c>
      <c r="B72" s="21" t="str">
        <f>Times!A2</f>
        <v>França</v>
      </c>
      <c r="C72" s="12">
        <v>3</v>
      </c>
      <c r="D72" s="13" t="s">
        <v>0</v>
      </c>
      <c r="E72" s="12">
        <v>2</v>
      </c>
      <c r="F72" s="14" t="str">
        <f>Times!A4</f>
        <v>Italia</v>
      </c>
      <c r="G72" s="27" t="s">
        <v>20</v>
      </c>
      <c r="H72" s="16"/>
      <c r="I72" s="80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Inglaterra</v>
      </c>
      <c r="C74" s="12">
        <v>1</v>
      </c>
      <c r="D74" s="13" t="s">
        <v>0</v>
      </c>
      <c r="E74" s="12">
        <v>0</v>
      </c>
      <c r="F74" s="14" t="str">
        <f>Times!A3</f>
        <v>Líbano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Argentina</v>
      </c>
      <c r="C76" s="45">
        <v>0</v>
      </c>
      <c r="D76" s="22" t="s">
        <v>0</v>
      </c>
      <c r="E76" s="45">
        <v>2</v>
      </c>
      <c r="F76" s="14" t="str">
        <f>Times!A8</f>
        <v>Croacia</v>
      </c>
      <c r="G76" s="27" t="s">
        <v>21</v>
      </c>
      <c r="H76" s="16"/>
      <c r="I76" s="78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79"/>
    </row>
    <row r="78" spans="1:9" ht="18" customHeight="1" thickBot="1">
      <c r="A78" s="10">
        <v>36</v>
      </c>
      <c r="B78" s="21" t="str">
        <f>Times!A6</f>
        <v>Portugal</v>
      </c>
      <c r="C78" s="12">
        <v>2</v>
      </c>
      <c r="D78" s="13" t="s">
        <v>0</v>
      </c>
      <c r="E78" s="12">
        <v>0</v>
      </c>
      <c r="F78" s="14" t="str">
        <f>Times!A7</f>
        <v>Angola</v>
      </c>
      <c r="G78" s="27" t="s">
        <v>43</v>
      </c>
      <c r="H78" s="16"/>
      <c r="I78" s="80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B6:F6"/>
    <mergeCell ref="A3:A4"/>
    <mergeCell ref="E3:G4"/>
    <mergeCell ref="A1:G2"/>
    <mergeCell ref="B3:D4"/>
    <mergeCell ref="I8:I1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zoomScale="120" zoomScaleNormal="120" zoomScalePageLayoutView="0" workbookViewId="0" topLeftCell="A1">
      <selection activeCell="C9" sqref="C9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7.8515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4" bestFit="1" customWidth="1"/>
    <col min="13" max="13" width="11.8515625" style="64" bestFit="1" customWidth="1"/>
    <col min="14" max="16384" width="9.140625" style="28" customWidth="1"/>
  </cols>
  <sheetData>
    <row r="1" spans="1:13" ht="12.75" customHeight="1" thickBot="1" thickTop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75" customHeight="1" thickBot="1" thickTop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Bot="1" thickTop="1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1" t="s">
        <v>3</v>
      </c>
      <c r="M3" s="61" t="s">
        <v>54</v>
      </c>
    </row>
    <row r="4" spans="1:13" s="16" customFormat="1" ht="24.75" customHeight="1" thickBot="1" thickTop="1">
      <c r="A4" s="87"/>
      <c r="B4" s="37">
        <f>IF(D4&gt;0,SUM((E4/(D4*3))),0)</f>
        <v>0.5416666666666666</v>
      </c>
      <c r="C4" s="38" t="str">
        <f>Times!A1</f>
        <v>Inglaterra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SUM(F4*3)+G4</f>
        <v>13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4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1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3</v>
      </c>
      <c r="I4" s="38">
        <f>SUM('Tabela 1ª Fase'!C8+'Tabela 1ª Fase'!C16+'Tabela 1ª Fase'!C26+'Tabela 1ª Fase'!C34+'Tabela 1ª Fase'!C44+'Tabela 1ª Fase'!C54+'Tabela 1ª Fase'!C62+'Tabela 1ª Fase'!C74)</f>
        <v>12</v>
      </c>
      <c r="J4" s="38">
        <f>SUM('Tabela 1ª Fase'!E8+'Tabela 1ª Fase'!E16+'Tabela 1ª Fase'!E26+'Tabela 1ª Fase'!E34+'Tabela 1ª Fase'!E44+'Tabela 1ª Fase'!E54+'Tabela 1ª Fase'!E62+'Tabela 1ª Fase'!E74)</f>
        <v>11</v>
      </c>
      <c r="K4" s="39">
        <f>SUM(I4-J4)</f>
        <v>1</v>
      </c>
      <c r="L4" s="62">
        <v>4</v>
      </c>
      <c r="M4" s="63">
        <f>SUM(15-L4)</f>
        <v>11</v>
      </c>
    </row>
    <row r="5" spans="1:13" s="16" customFormat="1" ht="24.75" customHeight="1" thickBot="1" thickTop="1">
      <c r="A5" s="87"/>
      <c r="B5" s="37">
        <f>#N/A</f>
        <v>0.375</v>
      </c>
      <c r="C5" s="40" t="str">
        <f>Times!A2</f>
        <v>França</v>
      </c>
      <c r="D5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38">
        <f>#N/A</f>
        <v>9</v>
      </c>
      <c r="F5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5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3</v>
      </c>
      <c r="H5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3</v>
      </c>
      <c r="I5" s="40">
        <f>SUM('Tabela 1ª Fase'!E8+'Tabela 1ª Fase'!C18+'Tabela 1ª Fase'!C28+'Tabela 1ª Fase'!C36+'Tabela 1ª Fase'!C48+'Tabela 1ª Fase'!C58+'Tabela 1ª Fase'!C64+'Tabela 1ª Fase'!C72)</f>
        <v>8</v>
      </c>
      <c r="J5" s="40">
        <f>SUM('Tabela 1ª Fase'!C8+'Tabela 1ª Fase'!E18+'Tabela 1ª Fase'!E28+'Tabela 1ª Fase'!E36+'Tabela 1ª Fase'!E48+'Tabela 1ª Fase'!E58+'Tabela 1ª Fase'!E64+'Tabela 1ª Fase'!E72)</f>
        <v>9</v>
      </c>
      <c r="K5" s="39">
        <f>#N/A</f>
        <v>-1</v>
      </c>
      <c r="L5" s="63">
        <v>7</v>
      </c>
      <c r="M5" s="63">
        <f>#N/A</f>
        <v>8</v>
      </c>
    </row>
    <row r="6" spans="1:13" s="16" customFormat="1" ht="24.75" customHeight="1" thickBot="1" thickTop="1">
      <c r="A6" s="87"/>
      <c r="B6" s="37">
        <f>#N/A</f>
        <v>0.4583333333333333</v>
      </c>
      <c r="C6" s="40" t="str">
        <f>Times!A3</f>
        <v>Líbano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>#N/A</f>
        <v>11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3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2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3</v>
      </c>
      <c r="I6" s="40">
        <f>SUM('Tabela 1ª Fase'!C10+'Tabela 1ª Fase'!C20+'Tabela 1ª Fase'!C30+'Tabela 1ª Fase'!E36+'Tabela 1ª Fase'!C46+'Tabela 1ª Fase'!C56+'Tabela 1ª Fase'!C70+'Tabela 1ª Fase'!E74)</f>
        <v>8</v>
      </c>
      <c r="J6" s="40">
        <f>SUM('Tabela 1ª Fase'!E10+'Tabela 1ª Fase'!E20+'Tabela 1ª Fase'!E30+'Tabela 1ª Fase'!C36+'Tabela 1ª Fase'!E46+'Tabela 1ª Fase'!E56+'Tabela 1ª Fase'!E70+'Tabela 1ª Fase'!C74)</f>
        <v>9</v>
      </c>
      <c r="K6" s="39">
        <f>#N/A</f>
        <v>-1</v>
      </c>
      <c r="L6" s="63">
        <v>6</v>
      </c>
      <c r="M6" s="63">
        <f>#N/A</f>
        <v>9</v>
      </c>
    </row>
    <row r="7" spans="1:13" s="16" customFormat="1" ht="24.75" customHeight="1" thickBot="1" thickTop="1">
      <c r="A7" s="87"/>
      <c r="B7" s="37">
        <f>#N/A</f>
        <v>0.6666666666666666</v>
      </c>
      <c r="C7" s="40" t="str">
        <f>Times!A4</f>
        <v>Italia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>#N/A</f>
        <v>16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5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1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2</v>
      </c>
      <c r="I7" s="40">
        <f>SUM('Tabela 1ª Fase'!E10+'Tabela 1ª Fase'!C22+'Tabela 1ª Fase'!C32+'Tabela 1ª Fase'!C40+'Tabela 1ª Fase'!C52+'Tabela 1ª Fase'!C60+'Tabela 1ª Fase'!E62+'Tabela 1ª Fase'!E72)</f>
        <v>17</v>
      </c>
      <c r="J7" s="40">
        <f>SUM('Tabela 1ª Fase'!C10+'Tabela 1ª Fase'!E22+'Tabela 1ª Fase'!E32+'Tabela 1ª Fase'!E40+'Tabela 1ª Fase'!E52+'Tabela 1ª Fase'!E60+'Tabela 1ª Fase'!C62+'Tabela 1ª Fase'!C72)</f>
        <v>11</v>
      </c>
      <c r="K7" s="39">
        <f>#N/A</f>
        <v>6</v>
      </c>
      <c r="L7" s="63">
        <v>2</v>
      </c>
      <c r="M7" s="63">
        <f>#N/A</f>
        <v>13</v>
      </c>
    </row>
    <row r="8" spans="1:13" s="16" customFormat="1" ht="24.75" customHeight="1" thickBot="1" thickTop="1">
      <c r="A8" s="87"/>
      <c r="B8" s="37">
        <f>#N/A</f>
        <v>0.125</v>
      </c>
      <c r="C8" s="40" t="str">
        <f>Times!A5</f>
        <v>Argentina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>#N/A</f>
        <v>3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0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3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5</v>
      </c>
      <c r="I8" s="40">
        <f>SUM('Tabela 1ª Fase'!C12+'Tabela 1ª Fase'!E18+'Tabela 1ª Fase'!E26+'Tabela 1ª Fase'!C42+'Tabela 1ª Fase'!E46+'Tabela 1ª Fase'!E52+'Tabela 1ª Fase'!C66+'Tabela 1ª Fase'!C76)</f>
        <v>4</v>
      </c>
      <c r="J8" s="40">
        <f>SUM('Tabela 1ª Fase'!E12+'Tabela 1ª Fase'!C18+'Tabela 1ª Fase'!C26+'Tabela 1ª Fase'!E42+'Tabela 1ª Fase'!C46+'Tabela 1ª Fase'!C52+'Tabela 1ª Fase'!E66+'Tabela 1ª Fase'!E76)</f>
        <v>13</v>
      </c>
      <c r="K8" s="39">
        <f>#N/A</f>
        <v>-9</v>
      </c>
      <c r="L8" s="63">
        <v>9</v>
      </c>
      <c r="M8" s="63">
        <f>#N/A</f>
        <v>6</v>
      </c>
    </row>
    <row r="9" spans="1:13" s="16" customFormat="1" ht="24.75" customHeight="1" thickBot="1" thickTop="1">
      <c r="A9" s="87"/>
      <c r="B9" s="37">
        <f>#N/A</f>
        <v>0.5</v>
      </c>
      <c r="C9" s="40" t="str">
        <f>Times!A6</f>
        <v>Portugal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>#N/A</f>
        <v>12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4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0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4</v>
      </c>
      <c r="I9" s="40">
        <f>SUM('Tabela 1ª Fase'!E12+'Tabela 1ª Fase'!E20+'Tabela 1ª Fase'!E28+'Tabela 1ª Fase'!C38+'Tabela 1ª Fase'!E44+'Tabela 1ª Fase'!E60+'Tabela 1ª Fase'!C68+'Tabela 1ª Fase'!C78)</f>
        <v>15</v>
      </c>
      <c r="J9" s="40">
        <f>SUM('Tabela 1ª Fase'!C12+'Tabela 1ª Fase'!C20+'Tabela 1ª Fase'!C28+'Tabela 1ª Fase'!E38+'Tabela 1ª Fase'!C44+'Tabela 1ª Fase'!C60+'Tabela 1ª Fase'!E68+'Tabela 1ª Fase'!E78)</f>
        <v>13</v>
      </c>
      <c r="K9" s="39">
        <f>#N/A</f>
        <v>2</v>
      </c>
      <c r="L9" s="63">
        <v>5</v>
      </c>
      <c r="M9" s="63">
        <f>#N/A</f>
        <v>10</v>
      </c>
    </row>
    <row r="10" spans="1:13" s="16" customFormat="1" ht="24.75" customHeight="1" thickBot="1" thickTop="1">
      <c r="A10" s="87"/>
      <c r="B10" s="37">
        <f>#N/A</f>
        <v>0.20833333333333334</v>
      </c>
      <c r="C10" s="40" t="str">
        <f>Times!A7</f>
        <v>Angola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>#N/A</f>
        <v>5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1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5</v>
      </c>
      <c r="I10" s="40">
        <f>SUM('Tabela 1ª Fase'!C14+'Tabela 1ª Fase'!E22+'Tabela 1ª Fase'!E34+'Tabela 1ª Fase'!E42+'Tabela 1ª Fase'!C50+'Tabela 1ª Fase'!E56+'Tabela 1ª Fase'!E64+'Tabela 1ª Fase'!E78)</f>
        <v>6</v>
      </c>
      <c r="J10" s="40">
        <f>SUM('Tabela 1ª Fase'!E14+'Tabela 1ª Fase'!C22+'Tabela 1ª Fase'!C34+'Tabela 1ª Fase'!C42+'Tabela 1ª Fase'!E50+'Tabela 1ª Fase'!C56+'Tabela 1ª Fase'!C64+'Tabela 1ª Fase'!C78)</f>
        <v>14</v>
      </c>
      <c r="K10" s="39">
        <f>#N/A</f>
        <v>-8</v>
      </c>
      <c r="L10" s="63">
        <v>8</v>
      </c>
      <c r="M10" s="63">
        <f>#N/A</f>
        <v>7</v>
      </c>
    </row>
    <row r="11" spans="1:13" s="16" customFormat="1" ht="24.75" customHeight="1" thickBot="1" thickTop="1">
      <c r="A11" s="87"/>
      <c r="B11" s="37">
        <f>#N/A</f>
        <v>0.5833333333333334</v>
      </c>
      <c r="C11" s="40" t="str">
        <f>Times!A8</f>
        <v>Croacia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>#N/A</f>
        <v>14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4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2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2</v>
      </c>
      <c r="I11" s="40">
        <f>SUM('Tabela 1ª Fase'!E14+'Tabela 1ª Fase'!C24+'Tabela 1ª Fase'!E30+'Tabela 1ª Fase'!E40+'Tabela 1ª Fase'!E48+'Tabela 1ª Fase'!E54+'Tabela 1ª Fase'!E68+'Tabela 1ª Fase'!E76)</f>
        <v>12</v>
      </c>
      <c r="J11" s="40">
        <f>SUM('Tabela 1ª Fase'!C14+'Tabela 1ª Fase'!E24+'Tabela 1ª Fase'!C30+'Tabela 1ª Fase'!C40+'Tabela 1ª Fase'!C48+'Tabela 1ª Fase'!C54+'Tabela 1ª Fase'!C68+'Tabela 1ª Fase'!C76)</f>
        <v>9</v>
      </c>
      <c r="K11" s="39">
        <f>#N/A</f>
        <v>3</v>
      </c>
      <c r="L11" s="63">
        <v>3</v>
      </c>
      <c r="M11" s="63">
        <f>#N/A</f>
        <v>12</v>
      </c>
    </row>
    <row r="12" spans="1:13" s="16" customFormat="1" ht="24.75" customHeight="1" thickBot="1" thickTop="1">
      <c r="A12" s="87"/>
      <c r="B12" s="37">
        <f>#N/A</f>
        <v>0.7083333333333334</v>
      </c>
      <c r="C12" s="40" t="str">
        <f>Times!A9</f>
        <v>Hungria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>#N/A</f>
        <v>17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5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2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1</v>
      </c>
      <c r="I12" s="40">
        <f>SUM('Tabela 1ª Fase'!E16+'Tabela 1ª Fase'!E24+'Tabela 1ª Fase'!E32+'Tabela 1ª Fase'!E38+'Tabela 1ª Fase'!E50+'Tabela 1ª Fase'!E58+'Tabela 1ª Fase'!E66+'Tabela 1ª Fase'!E70)</f>
        <v>17</v>
      </c>
      <c r="J12" s="40">
        <f>SUM('Tabela 1ª Fase'!C16+'Tabela 1ª Fase'!C24+'Tabela 1ª Fase'!C32+'Tabela 1ª Fase'!C38+'Tabela 1ª Fase'!C50+'Tabela 1ª Fase'!C58+'Tabela 1ª Fase'!C66+'Tabela 1ª Fase'!C70)</f>
        <v>10</v>
      </c>
      <c r="K12" s="39">
        <f>#N/A</f>
        <v>7</v>
      </c>
      <c r="L12" s="63">
        <v>1</v>
      </c>
      <c r="M12" s="63">
        <f>#N/A</f>
        <v>14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3"/>
      <c r="M13" s="63"/>
    </row>
    <row r="14" spans="12:13" ht="24" thickTop="1">
      <c r="L14" s="63"/>
      <c r="M14" s="63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G10" sqref="G9:G10"/>
    </sheetView>
  </sheetViews>
  <sheetFormatPr defaultColWidth="9.140625" defaultRowHeight="12.75"/>
  <cols>
    <col min="1" max="1" width="17.8515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55</v>
      </c>
    </row>
    <row r="2" ht="23.25">
      <c r="A2" s="58" t="s">
        <v>58</v>
      </c>
    </row>
    <row r="3" ht="23.25">
      <c r="A3" s="58" t="s">
        <v>59</v>
      </c>
    </row>
    <row r="4" ht="23.25">
      <c r="A4" s="58" t="s">
        <v>62</v>
      </c>
    </row>
    <row r="5" ht="23.25">
      <c r="A5" s="58" t="s">
        <v>63</v>
      </c>
    </row>
    <row r="6" ht="23.25">
      <c r="A6" s="58" t="s">
        <v>56</v>
      </c>
    </row>
    <row r="7" ht="23.25">
      <c r="A7" s="58" t="s">
        <v>57</v>
      </c>
    </row>
    <row r="8" ht="23.25">
      <c r="A8" s="58" t="s">
        <v>64</v>
      </c>
    </row>
    <row r="9" ht="24" thickBot="1">
      <c r="A9" s="59" t="s">
        <v>60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2014-06-16T01:56:24Z</dcterms:modified>
  <cp:category/>
  <cp:version/>
  <cp:contentType/>
  <cp:contentStatus/>
</cp:coreProperties>
</file>